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Q40" i="1" l="1"/>
  <c r="I40" i="1"/>
  <c r="Q26" i="1"/>
  <c r="H26" i="1"/>
  <c r="L28" i="1" l="1"/>
  <c r="G20" i="1" s="1"/>
  <c r="L42" i="1"/>
  <c r="G14" i="1" l="1"/>
  <c r="R31" i="1"/>
  <c r="G16" i="1"/>
  <c r="H45" i="1"/>
  <c r="S45" i="1"/>
</calcChain>
</file>

<file path=xl/comments1.xml><?xml version="1.0" encoding="utf-8"?>
<comments xmlns="http://schemas.openxmlformats.org/spreadsheetml/2006/main">
  <authors>
    <author>Usuário do Windows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>Residencial
Comercial
Institucional
Público
Industrial
Misto
Outros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Este valor deve ser posítivo para recertificação
</t>
        </r>
      </text>
    </comment>
    <comment ref="R31" author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Para emprendimentos comercial este percental é limitado a 10%, no Residencial é limitado ao consumo de fontes não elétricas
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Este valor deve ser posítivo para recertificação
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Este valor deve ser posítivo para recertificação
</t>
        </r>
      </text>
    </comment>
  </commentList>
</comments>
</file>

<file path=xl/sharedStrings.xml><?xml version="1.0" encoding="utf-8"?>
<sst xmlns="http://schemas.openxmlformats.org/spreadsheetml/2006/main" count="128" uniqueCount="83">
  <si>
    <t>Proprietário:</t>
  </si>
  <si>
    <t>Energia Geotérmica</t>
  </si>
  <si>
    <t>Energia Biomassa</t>
  </si>
  <si>
    <t>REC Brazil</t>
  </si>
  <si>
    <t>Endereço:</t>
  </si>
  <si>
    <t>Cidade:</t>
  </si>
  <si>
    <t>Estado:</t>
  </si>
  <si>
    <t>Área Total construída:</t>
  </si>
  <si>
    <t>Gás Natural</t>
  </si>
  <si>
    <t>Construtora:</t>
  </si>
  <si>
    <t>Projeto:</t>
  </si>
  <si>
    <t>Green-e Energy</t>
  </si>
  <si>
    <t>Tempo de Operação:</t>
  </si>
  <si>
    <t>Geração Eólica Off site</t>
  </si>
  <si>
    <t>Geração Eólica On site</t>
  </si>
  <si>
    <t>Geração Fotovoltaica On site</t>
  </si>
  <si>
    <t>Geração Fotovoltaica Off site</t>
  </si>
  <si>
    <t>Outras</t>
  </si>
  <si>
    <t>Outros</t>
  </si>
  <si>
    <t>meses</t>
  </si>
  <si>
    <t>m2</t>
  </si>
  <si>
    <t>Residencial</t>
  </si>
  <si>
    <t>Nome Empreendimento:</t>
  </si>
  <si>
    <t>PPA com REC</t>
  </si>
  <si>
    <t>Gerador a Díesel, limitado a 5% do total</t>
  </si>
  <si>
    <t>Gerador a Biodiesel, limitado a 5% do total</t>
  </si>
  <si>
    <t>GLP, limitado a 5% do total</t>
  </si>
  <si>
    <t>Créditos de Energia limitado a 10% total</t>
  </si>
  <si>
    <t>Edifício Faria Lima</t>
  </si>
  <si>
    <t>Av. Brig. Faria Lima, 1900</t>
  </si>
  <si>
    <t>FJK Properties</t>
  </si>
  <si>
    <t>São Paulo</t>
  </si>
  <si>
    <t>RRX Engenharia</t>
  </si>
  <si>
    <t>Eng. Paulo José</t>
  </si>
  <si>
    <t>Consultoria:</t>
  </si>
  <si>
    <t>PPR</t>
  </si>
  <si>
    <t xml:space="preserve">Área a ser certificada: </t>
  </si>
  <si>
    <t>kWh/ano</t>
  </si>
  <si>
    <t>Responsável Certificação:</t>
  </si>
  <si>
    <t>X</t>
  </si>
  <si>
    <t>RK Arquitetura</t>
  </si>
  <si>
    <t>Fase Projeto:</t>
  </si>
  <si>
    <t>Fase Obra:</t>
  </si>
  <si>
    <t>Início Operação:</t>
  </si>
  <si>
    <t>Concluido</t>
  </si>
  <si>
    <t>Concluído</t>
  </si>
  <si>
    <t>Previsto Ago/17</t>
  </si>
  <si>
    <t>DADOS DO EMPREENDIMENTO</t>
  </si>
  <si>
    <t>DADOS DO BALANÇO ENERGÉTICO ANUAL</t>
  </si>
  <si>
    <t>Tipologia:</t>
  </si>
  <si>
    <t>FORMULÁRIO DE FECHAMENTO DO BALANÇO ENERGÉTICO ANUAL                                            CERTIFICAÇÃO NET ZERO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</si>
  <si>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</si>
  <si>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</si>
  <si>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</si>
  <si>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</si>
  <si>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</si>
  <si>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</si>
  <si>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</si>
  <si>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</si>
  <si>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kWh</t>
  </si>
  <si>
    <t>SETEMBRO</t>
  </si>
  <si>
    <t>OUTUBRO</t>
  </si>
  <si>
    <t>NOVMEBRO</t>
  </si>
  <si>
    <t>DEZEMBRO</t>
  </si>
  <si>
    <t>PERIODO DE:</t>
  </si>
  <si>
    <t>à</t>
  </si>
  <si>
    <t>Setembro/16</t>
  </si>
  <si>
    <t>Agosto/17</t>
  </si>
  <si>
    <t>Não elegível a Recertificação</t>
  </si>
  <si>
    <t>RESULTADO DO BALANÇO ENERGÉTICO ANUAL</t>
  </si>
  <si>
    <t>Elegível a Recertificação por mais 12 meses</t>
  </si>
  <si>
    <t>Dados do consumo anual de energia elétrica</t>
  </si>
  <si>
    <t>CONSUMO ANUAL TOTAL DE ENERGIA ELÉTRICA + PRIMÁRIA CONVERTIDA</t>
  </si>
  <si>
    <t>Fontes de energia Renovável On site ou Off Site</t>
  </si>
  <si>
    <t xml:space="preserve">  kWh/ano</t>
  </si>
  <si>
    <t>Cogeração Térmica</t>
  </si>
  <si>
    <t>Consumo de energia primária</t>
  </si>
  <si>
    <t>Consumo anual total anual energia primária convertida:</t>
  </si>
  <si>
    <t>Consumo anual total de energia elétrica:</t>
  </si>
  <si>
    <t>Geração anual total de energia renovável on site ou off site:</t>
  </si>
  <si>
    <t>Compra anual total de crédido de energia:</t>
  </si>
  <si>
    <t>FONTES DE GERAÇÃO ANUAL DE ENERGIA RENOVÁVEL ON SITE OU OFF SITE</t>
  </si>
  <si>
    <t>GERAÇÃO ANUAL TOTAL DE ENERGIA RENOVÁVEL ON OU OFF SITE + CRÉDITOS DE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</si>
</sst>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/>
      <name val="Lucida Calligraphy"/>
      <family val="4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/>
      <name val="Lucida Calligraphy"/>
      <family val="4"/>
    </font>
    <font>
      <sz val="11"/>
      <color theme="3"/>
      <name val="Lucida Calligraphy"/>
      <family val="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6" fillId="2" borderId="0" xfId="0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164" fontId="6" fillId="2" borderId="0" xfId="1" applyNumberFormat="1" applyFont="1" applyFill="1" applyBorder="1" applyAlignment="1" applyProtection="1"/>
    <xf numFmtId="3" fontId="6" fillId="3" borderId="7" xfId="0" applyNumberFormat="1" applyFont="1" applyFill="1" applyBorder="1" applyAlignment="1" applyProtection="1">
      <alignment horizontal="right"/>
      <protection locked="0"/>
    </xf>
    <xf numFmtId="3" fontId="6" fillId="3" borderId="7" xfId="0" applyNumberFormat="1" applyFont="1" applyFill="1" applyBorder="1" applyAlignment="1" applyProtection="1"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Protection="1">
      <protection locked="0"/>
    </xf>
    <xf numFmtId="0" fontId="4" fillId="0" borderId="0" xfId="0" applyFont="1" applyProtection="1"/>
    <xf numFmtId="0" fontId="9" fillId="2" borderId="2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0" fontId="4" fillId="2" borderId="9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4" fillId="2" borderId="0" xfId="0" applyFont="1" applyFill="1" applyProtection="1"/>
    <xf numFmtId="0" fontId="6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4" fillId="2" borderId="5" xfId="0" applyFont="1" applyFill="1" applyBorder="1" applyProtection="1"/>
    <xf numFmtId="0" fontId="4" fillId="2" borderId="0" xfId="0" applyFont="1" applyFill="1" applyBorder="1" applyProtection="1"/>
    <xf numFmtId="0" fontId="4" fillId="3" borderId="6" xfId="0" applyFont="1" applyFill="1" applyBorder="1" applyProtection="1"/>
    <xf numFmtId="0" fontId="5" fillId="3" borderId="7" xfId="0" applyFont="1" applyFill="1" applyBorder="1" applyAlignment="1" applyProtection="1">
      <alignment horizontal="right"/>
    </xf>
    <xf numFmtId="3" fontId="6" fillId="3" borderId="7" xfId="0" applyNumberFormat="1" applyFont="1" applyFill="1" applyBorder="1" applyAlignment="1" applyProtection="1"/>
    <xf numFmtId="0" fontId="5" fillId="3" borderId="7" xfId="0" applyFont="1" applyFill="1" applyBorder="1" applyAlignment="1" applyProtection="1"/>
    <xf numFmtId="0" fontId="5" fillId="3" borderId="8" xfId="0" applyFont="1" applyFill="1" applyBorder="1" applyAlignment="1" applyProtection="1"/>
    <xf numFmtId="0" fontId="4" fillId="2" borderId="6" xfId="0" applyFont="1" applyFill="1" applyBorder="1" applyProtection="1"/>
    <xf numFmtId="0" fontId="4" fillId="2" borderId="7" xfId="0" applyFont="1" applyFill="1" applyBorder="1" applyProtection="1"/>
    <xf numFmtId="0" fontId="4" fillId="2" borderId="8" xfId="0" applyFont="1" applyFill="1" applyBorder="1" applyProtection="1"/>
    <xf numFmtId="0" fontId="5" fillId="2" borderId="9" xfId="0" applyFont="1" applyFill="1" applyBorder="1" applyAlignment="1" applyProtection="1"/>
    <xf numFmtId="0" fontId="5" fillId="2" borderId="0" xfId="0" applyFont="1" applyFill="1" applyBorder="1" applyAlignment="1" applyProtection="1"/>
    <xf numFmtId="3" fontId="6" fillId="2" borderId="0" xfId="0" applyNumberFormat="1" applyFont="1" applyFill="1" applyBorder="1" applyAlignment="1" applyProtection="1"/>
    <xf numFmtId="0" fontId="5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3" fontId="11" fillId="2" borderId="0" xfId="0" applyNumberFormat="1" applyFont="1" applyFill="1" applyBorder="1" applyAlignment="1" applyProtection="1"/>
    <xf numFmtId="0" fontId="5" fillId="2" borderId="5" xfId="0" applyFont="1" applyFill="1" applyBorder="1" applyProtection="1"/>
    <xf numFmtId="0" fontId="5" fillId="2" borderId="7" xfId="0" applyFont="1" applyFill="1" applyBorder="1" applyAlignment="1" applyProtection="1"/>
    <xf numFmtId="0" fontId="5" fillId="2" borderId="7" xfId="0" applyFont="1" applyFill="1" applyBorder="1" applyProtection="1"/>
    <xf numFmtId="3" fontId="11" fillId="2" borderId="0" xfId="0" applyNumberFormat="1" applyFont="1" applyFill="1" applyBorder="1" applyAlignment="1" applyProtection="1">
      <alignment horizontal="right"/>
    </xf>
    <xf numFmtId="0" fontId="4" fillId="0" borderId="8" xfId="0" applyFont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13" fillId="2" borderId="0" xfId="0" applyFont="1" applyFill="1" applyBorder="1" applyProtection="1"/>
    <xf numFmtId="0" fontId="4" fillId="2" borderId="10" xfId="0" applyFont="1" applyFill="1" applyBorder="1" applyProtection="1"/>
    <xf numFmtId="0" fontId="4" fillId="2" borderId="11" xfId="0" applyFont="1" applyFill="1" applyBorder="1" applyProtection="1"/>
    <xf numFmtId="0" fontId="4" fillId="2" borderId="12" xfId="0" applyFont="1" applyFill="1" applyBorder="1" applyProtection="1"/>
    <xf numFmtId="164" fontId="11" fillId="2" borderId="5" xfId="1" applyNumberFormat="1" applyFont="1" applyFill="1" applyBorder="1" applyAlignment="1" applyProtection="1">
      <alignment horizontal="left"/>
    </xf>
    <xf numFmtId="164" fontId="12" fillId="2" borderId="7" xfId="1" applyNumberFormat="1" applyFont="1" applyFill="1" applyBorder="1" applyAlignment="1" applyProtection="1">
      <alignment horizontal="left" vertical="center"/>
    </xf>
    <xf numFmtId="0" fontId="14" fillId="0" borderId="0" xfId="0" applyFont="1" applyProtection="1"/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1</xdr:row>
      <xdr:rowOff>104775</xdr:rowOff>
    </xdr:from>
    <xdr:to>
      <xdr:col>18</xdr:col>
      <xdr:colOff>409575</xdr:colOff>
      <xdr:row>1</xdr:row>
      <xdr:rowOff>838200</xdr:rowOff>
    </xdr:to>
    <xdr:pic>
      <xdr:nvPicPr>
        <xdr:cNvPr id="2" name="Imagem 1" descr="Resultado de imagem para logo gbc bras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1809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47626</xdr:colOff>
      <xdr:row>1</xdr:row>
      <xdr:rowOff>66675</xdr:rowOff>
    </xdr:from>
    <xdr:to>
      <xdr:col>3</xdr:col>
      <xdr:colOff>904875</xdr:colOff>
      <xdr:row>1</xdr:row>
      <xdr:rowOff>922980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42875"/>
          <a:ext cx="857249" cy="856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workbookViewId="0">
      <selection activeCell="T7" sqref="T7"/>
    </sheetView>
  </sheetViews>
  <sheetFormatPr defaultRowHeight="15.75" x14ac:dyDescent="0.25"/>
  <cols>
    <col min="1" max="2" width="0.7109375" style="10" customWidth="1"/>
    <col min="3" max="3" width="4.140625" style="10" customWidth="1"/>
    <col min="4" max="4" width="20" style="10" customWidth="1"/>
    <col min="5" max="5" width="15.85546875" style="10" customWidth="1"/>
    <col min="6" max="6" width="10" style="10" customWidth="1"/>
    <col min="7" max="7" width="8.28515625" style="10" customWidth="1"/>
    <col min="8" max="8" width="10" style="10" customWidth="1"/>
    <col min="9" max="9" width="12.140625" style="10" customWidth="1"/>
    <col min="10" max="10" width="3.5703125" style="10" customWidth="1"/>
    <col min="11" max="11" width="6.5703125" style="10" customWidth="1"/>
    <col min="12" max="12" width="24" style="10" customWidth="1"/>
    <col min="13" max="13" width="11" style="10" customWidth="1"/>
    <col min="14" max="14" width="10" style="10" customWidth="1"/>
    <col min="15" max="15" width="3.85546875" style="10" customWidth="1"/>
    <col min="16" max="16" width="23.140625" style="10" customWidth="1"/>
    <col min="17" max="17" width="6" style="10" customWidth="1"/>
    <col min="18" max="18" width="7" style="10" customWidth="1"/>
    <col min="19" max="19" width="11.28515625" style="10" customWidth="1"/>
    <col min="20" max="16384" width="9.140625" style="10"/>
  </cols>
  <sheetData>
    <row r="1" spans="2:19" ht="6" customHeight="1" x14ac:dyDescent="0.25"/>
    <row r="2" spans="2:19" ht="74.25" customHeight="1" x14ac:dyDescent="0.25">
      <c r="B2" s="11"/>
      <c r="C2" s="12"/>
      <c r="D2" s="8"/>
      <c r="E2" s="59" t="s">
        <v>50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"/>
      <c r="S2" s="13"/>
    </row>
    <row r="3" spans="2:19" ht="6" customHeight="1" x14ac:dyDescent="0.25"/>
    <row r="4" spans="2:19" s="53" customFormat="1" ht="18.75" x14ac:dyDescent="0.3">
      <c r="B4" s="56" t="s">
        <v>47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2:19" ht="18" x14ac:dyDescent="0.35">
      <c r="B5" s="14"/>
      <c r="C5" s="15"/>
      <c r="D5" s="16" t="s">
        <v>22</v>
      </c>
      <c r="E5" s="1" t="s">
        <v>28</v>
      </c>
      <c r="G5" s="18"/>
      <c r="H5" s="16" t="s">
        <v>5</v>
      </c>
      <c r="I5" s="1" t="s">
        <v>31</v>
      </c>
      <c r="J5" s="18"/>
      <c r="K5" s="18"/>
      <c r="L5" s="16" t="s">
        <v>6</v>
      </c>
      <c r="M5" s="1" t="s">
        <v>31</v>
      </c>
      <c r="N5" s="18"/>
      <c r="O5" s="18"/>
      <c r="P5" s="16" t="s">
        <v>49</v>
      </c>
      <c r="Q5" s="1" t="s">
        <v>21</v>
      </c>
      <c r="R5" s="17"/>
      <c r="S5" s="19"/>
    </row>
    <row r="6" spans="2:19" ht="18" x14ac:dyDescent="0.35">
      <c r="B6" s="14"/>
      <c r="C6" s="15"/>
      <c r="D6" s="16" t="s">
        <v>4</v>
      </c>
      <c r="E6" s="1" t="s">
        <v>29</v>
      </c>
      <c r="F6" s="18"/>
      <c r="G6" s="20"/>
      <c r="H6" s="16" t="s">
        <v>10</v>
      </c>
      <c r="I6" s="1" t="s">
        <v>40</v>
      </c>
      <c r="J6" s="18"/>
      <c r="K6" s="18"/>
      <c r="L6" s="16" t="s">
        <v>9</v>
      </c>
      <c r="M6" s="1" t="s">
        <v>32</v>
      </c>
      <c r="N6" s="18"/>
      <c r="O6" s="18"/>
      <c r="P6" s="16" t="s">
        <v>7</v>
      </c>
      <c r="Q6" s="54">
        <v>22400</v>
      </c>
      <c r="R6" s="54"/>
      <c r="S6" s="21" t="s">
        <v>20</v>
      </c>
    </row>
    <row r="7" spans="2:19" ht="18" x14ac:dyDescent="0.35">
      <c r="B7" s="14"/>
      <c r="C7" s="15"/>
      <c r="D7" s="16" t="s">
        <v>0</v>
      </c>
      <c r="E7" s="1" t="s">
        <v>30</v>
      </c>
      <c r="F7" s="18"/>
      <c r="G7" s="20"/>
      <c r="H7" s="16" t="s">
        <v>34</v>
      </c>
      <c r="I7" s="1" t="s">
        <v>35</v>
      </c>
      <c r="J7" s="18"/>
      <c r="K7" s="18"/>
      <c r="L7" s="16" t="s">
        <v>38</v>
      </c>
      <c r="M7" s="1" t="s">
        <v>33</v>
      </c>
      <c r="N7" s="18"/>
      <c r="O7" s="18"/>
      <c r="P7" s="16" t="s">
        <v>36</v>
      </c>
      <c r="Q7" s="54">
        <v>22400</v>
      </c>
      <c r="R7" s="54"/>
      <c r="S7" s="21" t="s">
        <v>20</v>
      </c>
    </row>
    <row r="8" spans="2:19" ht="16.5" customHeight="1" x14ac:dyDescent="0.35">
      <c r="B8" s="14"/>
      <c r="C8" s="15"/>
      <c r="D8" s="16" t="s">
        <v>41</v>
      </c>
      <c r="E8" s="1" t="s">
        <v>44</v>
      </c>
      <c r="F8" s="18"/>
      <c r="G8" s="20"/>
      <c r="H8" s="16" t="s">
        <v>42</v>
      </c>
      <c r="I8" s="1" t="s">
        <v>45</v>
      </c>
      <c r="J8" s="18"/>
      <c r="K8" s="18"/>
      <c r="L8" s="16" t="s">
        <v>43</v>
      </c>
      <c r="M8" s="1" t="s">
        <v>46</v>
      </c>
      <c r="N8" s="18"/>
      <c r="O8" s="18"/>
      <c r="P8" s="16" t="s">
        <v>12</v>
      </c>
      <c r="Q8" s="54">
        <v>12</v>
      </c>
      <c r="R8" s="54"/>
      <c r="S8" s="21" t="s">
        <v>19</v>
      </c>
    </row>
    <row r="9" spans="2:19" ht="6" customHeight="1" x14ac:dyDescent="0.25">
      <c r="B9" s="1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1"/>
    </row>
    <row r="10" spans="2:19" ht="17.25" customHeight="1" x14ac:dyDescent="0.35">
      <c r="B10" s="23"/>
      <c r="C10" s="60" t="s">
        <v>48</v>
      </c>
      <c r="D10" s="60"/>
      <c r="E10" s="60"/>
      <c r="F10" s="60"/>
      <c r="G10" s="60"/>
      <c r="H10" s="60"/>
      <c r="I10" s="60"/>
      <c r="J10" s="60"/>
      <c r="K10" s="60"/>
      <c r="L10" s="24" t="s">
        <v>64</v>
      </c>
      <c r="M10" s="9"/>
      <c r="N10" s="6" t="s">
        <v>66</v>
      </c>
      <c r="O10" s="25" t="s">
        <v>65</v>
      </c>
      <c r="P10" s="7" t="s">
        <v>67</v>
      </c>
      <c r="Q10" s="26"/>
      <c r="R10" s="26"/>
      <c r="S10" s="27"/>
    </row>
    <row r="11" spans="2:19" ht="6" customHeight="1" x14ac:dyDescent="0.25"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</row>
    <row r="12" spans="2:19" s="53" customFormat="1" ht="17.25" customHeight="1" x14ac:dyDescent="0.3">
      <c r="B12" s="56" t="s">
        <v>72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</row>
    <row r="13" spans="2:19" ht="17.25" customHeight="1" x14ac:dyDescent="0.35">
      <c r="B13" s="31"/>
      <c r="D13" s="15" t="s">
        <v>76</v>
      </c>
      <c r="E13" s="22"/>
      <c r="F13" s="22"/>
      <c r="G13" s="22"/>
      <c r="H13" s="22"/>
      <c r="I13" s="22"/>
      <c r="K13" s="32"/>
      <c r="L13" s="18"/>
      <c r="M13" s="22"/>
      <c r="N13" s="15" t="s">
        <v>71</v>
      </c>
      <c r="O13" s="33"/>
      <c r="P13" s="33"/>
      <c r="Q13" s="32"/>
      <c r="R13" s="32"/>
      <c r="S13" s="34"/>
    </row>
    <row r="14" spans="2:19" ht="18" x14ac:dyDescent="0.35">
      <c r="B14" s="14"/>
      <c r="C14" s="3" t="s">
        <v>39</v>
      </c>
      <c r="D14" s="22" t="s">
        <v>24</v>
      </c>
      <c r="E14" s="22"/>
      <c r="F14" s="22"/>
      <c r="G14" s="5">
        <f>H14/L28</f>
        <v>7.0263370533884513E-3</v>
      </c>
      <c r="H14" s="2">
        <v>600</v>
      </c>
      <c r="I14" s="22" t="s">
        <v>37</v>
      </c>
      <c r="J14" s="22"/>
      <c r="K14" s="35"/>
      <c r="L14" s="36" t="s">
        <v>51</v>
      </c>
      <c r="M14" s="2">
        <v>8440</v>
      </c>
      <c r="N14" s="37" t="s">
        <v>59</v>
      </c>
      <c r="O14" s="22"/>
      <c r="P14" s="36" t="s">
        <v>57</v>
      </c>
      <c r="Q14" s="54">
        <v>5444</v>
      </c>
      <c r="R14" s="54"/>
      <c r="S14" s="21" t="s">
        <v>59</v>
      </c>
    </row>
    <row r="15" spans="2:19" ht="4.5" customHeight="1" x14ac:dyDescent="0.35">
      <c r="B15" s="14"/>
      <c r="C15" s="22"/>
      <c r="D15" s="22"/>
      <c r="E15" s="22"/>
      <c r="F15" s="22"/>
      <c r="G15" s="22"/>
      <c r="H15" s="22"/>
      <c r="I15" s="22"/>
      <c r="J15" s="22"/>
      <c r="K15" s="22"/>
      <c r="L15" s="36"/>
      <c r="M15" s="33"/>
      <c r="N15" s="37"/>
      <c r="O15" s="22"/>
      <c r="P15" s="36"/>
      <c r="R15" s="33"/>
      <c r="S15" s="21"/>
    </row>
    <row r="16" spans="2:19" ht="18" x14ac:dyDescent="0.35">
      <c r="B16" s="14"/>
      <c r="C16" s="3" t="s">
        <v>39</v>
      </c>
      <c r="D16" s="22" t="s">
        <v>25</v>
      </c>
      <c r="E16" s="22"/>
      <c r="F16" s="22"/>
      <c r="G16" s="5">
        <f>H16/L28</f>
        <v>5.8552808778237096E-3</v>
      </c>
      <c r="H16" s="2">
        <v>500</v>
      </c>
      <c r="I16" s="22" t="s">
        <v>37</v>
      </c>
      <c r="J16" s="22"/>
      <c r="K16" s="35"/>
      <c r="L16" s="36" t="s">
        <v>52</v>
      </c>
      <c r="M16" s="2">
        <v>6550</v>
      </c>
      <c r="N16" s="37" t="s">
        <v>59</v>
      </c>
      <c r="O16" s="22"/>
      <c r="P16" s="36" t="s">
        <v>58</v>
      </c>
      <c r="Q16" s="54">
        <v>4444</v>
      </c>
      <c r="R16" s="54"/>
      <c r="S16" s="21" t="s">
        <v>59</v>
      </c>
    </row>
    <row r="17" spans="2:19" ht="4.5" customHeight="1" x14ac:dyDescent="0.35"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36"/>
      <c r="M17" s="33"/>
      <c r="N17" s="37"/>
      <c r="O17" s="22"/>
      <c r="P17" s="22"/>
      <c r="R17" s="22"/>
      <c r="S17" s="21"/>
    </row>
    <row r="18" spans="2:19" ht="18" x14ac:dyDescent="0.35">
      <c r="B18" s="14"/>
      <c r="C18" s="3"/>
      <c r="D18" s="22" t="s">
        <v>8</v>
      </c>
      <c r="E18" s="22"/>
      <c r="F18" s="22"/>
      <c r="G18" s="38"/>
      <c r="H18" s="33"/>
      <c r="I18" s="22" t="s">
        <v>37</v>
      </c>
      <c r="J18" s="22"/>
      <c r="K18" s="35"/>
      <c r="L18" s="36" t="s">
        <v>53</v>
      </c>
      <c r="M18" s="2">
        <v>7600</v>
      </c>
      <c r="N18" s="37" t="s">
        <v>59</v>
      </c>
      <c r="O18" s="22"/>
      <c r="P18" s="36" t="s">
        <v>60</v>
      </c>
      <c r="Q18" s="54">
        <v>5550</v>
      </c>
      <c r="R18" s="54"/>
      <c r="S18" s="21" t="s">
        <v>59</v>
      </c>
    </row>
    <row r="19" spans="2:19" ht="6" customHeight="1" x14ac:dyDescent="0.35">
      <c r="B19" s="14"/>
      <c r="C19" s="22"/>
      <c r="D19" s="22"/>
      <c r="E19" s="22"/>
      <c r="F19" s="22"/>
      <c r="G19" s="22"/>
      <c r="H19" s="22"/>
      <c r="I19" s="22"/>
      <c r="J19" s="22"/>
      <c r="K19" s="22"/>
      <c r="L19" s="36"/>
      <c r="M19" s="33"/>
      <c r="N19" s="37"/>
      <c r="O19" s="22"/>
      <c r="P19" s="36"/>
      <c r="R19" s="33"/>
      <c r="S19" s="21"/>
    </row>
    <row r="20" spans="2:19" ht="18" x14ac:dyDescent="0.35">
      <c r="B20" s="14"/>
      <c r="C20" s="3"/>
      <c r="D20" s="22" t="s">
        <v>26</v>
      </c>
      <c r="E20" s="22"/>
      <c r="F20" s="22"/>
      <c r="G20" s="5">
        <f>H20/L28</f>
        <v>2.9276404389118545E-2</v>
      </c>
      <c r="H20" s="2">
        <v>2500</v>
      </c>
      <c r="I20" s="22" t="s">
        <v>37</v>
      </c>
      <c r="J20" s="22"/>
      <c r="K20" s="35"/>
      <c r="L20" s="36" t="s">
        <v>54</v>
      </c>
      <c r="M20" s="2">
        <v>5555</v>
      </c>
      <c r="N20" s="37" t="s">
        <v>59</v>
      </c>
      <c r="O20" s="22"/>
      <c r="P20" s="36" t="s">
        <v>61</v>
      </c>
      <c r="Q20" s="54">
        <v>7800</v>
      </c>
      <c r="R20" s="54"/>
      <c r="S20" s="21" t="s">
        <v>59</v>
      </c>
    </row>
    <row r="21" spans="2:19" ht="6" customHeight="1" x14ac:dyDescent="0.35"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36"/>
      <c r="R21" s="33"/>
      <c r="S21" s="21"/>
    </row>
    <row r="22" spans="2:19" ht="18" x14ac:dyDescent="0.35">
      <c r="B22" s="14"/>
      <c r="C22" s="3"/>
      <c r="D22" s="22" t="s">
        <v>17</v>
      </c>
      <c r="E22" s="22"/>
      <c r="F22" s="22"/>
      <c r="G22" s="38"/>
      <c r="H22" s="33"/>
      <c r="I22" s="22" t="s">
        <v>37</v>
      </c>
      <c r="J22" s="22"/>
      <c r="K22" s="35"/>
      <c r="L22" s="36" t="s">
        <v>55</v>
      </c>
      <c r="M22" s="2">
        <v>5550</v>
      </c>
      <c r="N22" s="22" t="s">
        <v>59</v>
      </c>
      <c r="O22" s="22"/>
      <c r="P22" s="36" t="s">
        <v>62</v>
      </c>
      <c r="Q22" s="54">
        <v>8700</v>
      </c>
      <c r="R22" s="54"/>
      <c r="S22" s="21" t="s">
        <v>59</v>
      </c>
    </row>
    <row r="23" spans="2:19" ht="4.5" customHeight="1" x14ac:dyDescent="0.35">
      <c r="B23" s="14"/>
      <c r="C23" s="22"/>
      <c r="D23" s="22"/>
      <c r="E23" s="22"/>
      <c r="F23" s="22"/>
      <c r="G23" s="22"/>
      <c r="H23" s="22"/>
      <c r="I23" s="22"/>
      <c r="J23" s="22"/>
      <c r="K23" s="22"/>
      <c r="L23" s="36"/>
      <c r="M23" s="33"/>
      <c r="N23" s="22"/>
      <c r="O23" s="22"/>
      <c r="P23" s="36"/>
      <c r="R23" s="33"/>
      <c r="S23" s="21"/>
    </row>
    <row r="24" spans="2:19" ht="18" x14ac:dyDescent="0.35">
      <c r="B24" s="14"/>
      <c r="C24" s="3"/>
      <c r="D24" s="4" t="s">
        <v>17</v>
      </c>
      <c r="E24" s="22"/>
      <c r="F24" s="22"/>
      <c r="G24" s="38"/>
      <c r="H24" s="33"/>
      <c r="I24" s="22" t="s">
        <v>37</v>
      </c>
      <c r="J24" s="22"/>
      <c r="K24" s="35"/>
      <c r="L24" s="36" t="s">
        <v>56</v>
      </c>
      <c r="M24" s="2">
        <v>6000</v>
      </c>
      <c r="N24" s="22" t="s">
        <v>59</v>
      </c>
      <c r="O24" s="22"/>
      <c r="P24" s="36" t="s">
        <v>63</v>
      </c>
      <c r="Q24" s="54">
        <v>9800</v>
      </c>
      <c r="R24" s="54"/>
      <c r="S24" s="21" t="s">
        <v>59</v>
      </c>
    </row>
    <row r="25" spans="2:19" ht="4.5" customHeight="1" x14ac:dyDescent="0.35">
      <c r="B25" s="14"/>
      <c r="C25" s="22"/>
      <c r="D25" s="22"/>
      <c r="E25" s="22"/>
      <c r="F25" s="22"/>
      <c r="G25" s="22"/>
      <c r="H25" s="22"/>
      <c r="I25" s="22"/>
      <c r="J25" s="22"/>
      <c r="K25" s="22"/>
      <c r="L25" s="36"/>
      <c r="M25" s="33"/>
      <c r="N25" s="22"/>
      <c r="O25" s="22"/>
      <c r="P25" s="15"/>
      <c r="Q25" s="15"/>
      <c r="R25" s="15"/>
      <c r="S25" s="21"/>
    </row>
    <row r="26" spans="2:19" ht="18" x14ac:dyDescent="0.35">
      <c r="B26" s="14"/>
      <c r="C26" s="32" t="s">
        <v>77</v>
      </c>
      <c r="D26" s="22"/>
      <c r="E26" s="22"/>
      <c r="F26" s="22"/>
      <c r="G26" s="22"/>
      <c r="H26" s="39">
        <f>H14*1.1+H16*1.1+H18*1.1+H20*1.1+H22*1.1+H24*1.1</f>
        <v>3960</v>
      </c>
      <c r="I26" s="15" t="s">
        <v>37</v>
      </c>
      <c r="J26" s="22"/>
      <c r="K26" s="35"/>
      <c r="L26" s="18"/>
      <c r="M26" s="18"/>
      <c r="N26" s="18"/>
      <c r="O26" s="22"/>
      <c r="P26" s="16" t="s">
        <v>78</v>
      </c>
      <c r="Q26" s="55">
        <f>SUM(M14,M16,M18,M20,M22,M24,Q14,Q16,Q18,Q20,Q22,Q24)</f>
        <v>81433</v>
      </c>
      <c r="R26" s="55"/>
      <c r="S26" s="40" t="s">
        <v>37</v>
      </c>
    </row>
    <row r="27" spans="2:19" ht="6" customHeight="1" x14ac:dyDescent="0.25">
      <c r="B27" s="28"/>
      <c r="C27" s="29"/>
      <c r="D27" s="41"/>
      <c r="E27" s="41"/>
      <c r="F27" s="41"/>
      <c r="G27" s="41"/>
      <c r="H27" s="29"/>
      <c r="I27" s="29"/>
      <c r="J27" s="29"/>
      <c r="K27" s="29"/>
      <c r="L27" s="29"/>
      <c r="M27" s="29"/>
      <c r="N27" s="29"/>
      <c r="O27" s="29"/>
      <c r="P27" s="42"/>
      <c r="Q27" s="42"/>
      <c r="R27" s="42"/>
      <c r="S27" s="30"/>
    </row>
    <row r="28" spans="2:19" ht="18" x14ac:dyDescent="0.35">
      <c r="B28" s="14"/>
      <c r="C28" s="18"/>
      <c r="D28" s="18"/>
      <c r="E28" s="18"/>
      <c r="F28" s="18"/>
      <c r="G28" s="18"/>
      <c r="H28" s="18"/>
      <c r="I28" s="22"/>
      <c r="J28" s="22"/>
      <c r="K28" s="16" t="s">
        <v>72</v>
      </c>
      <c r="L28" s="43">
        <f>SUM(H26,Q26)</f>
        <v>85393</v>
      </c>
      <c r="M28" s="15" t="s">
        <v>74</v>
      </c>
      <c r="O28" s="18"/>
      <c r="P28" s="18"/>
      <c r="Q28" s="18"/>
      <c r="R28" s="22"/>
      <c r="S28" s="21"/>
    </row>
    <row r="29" spans="2:19" ht="6" customHeight="1" x14ac:dyDescent="0.25">
      <c r="B29" s="14"/>
      <c r="C29" s="22"/>
      <c r="D29" s="22"/>
      <c r="E29" s="22"/>
      <c r="F29" s="22"/>
      <c r="G29" s="22"/>
      <c r="H29" s="22"/>
      <c r="I29" s="22"/>
      <c r="J29" s="22"/>
      <c r="K29" s="22"/>
      <c r="L29" s="18"/>
      <c r="M29" s="18"/>
      <c r="N29" s="18"/>
      <c r="O29" s="22"/>
      <c r="P29" s="22"/>
      <c r="Q29" s="22"/>
      <c r="R29" s="22"/>
      <c r="S29" s="21"/>
    </row>
    <row r="30" spans="2:19" s="53" customFormat="1" ht="17.25" customHeight="1" x14ac:dyDescent="0.3">
      <c r="B30" s="56" t="s">
        <v>81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</row>
    <row r="31" spans="2:19" ht="16.5" customHeight="1" x14ac:dyDescent="0.25">
      <c r="B31" s="14"/>
      <c r="C31" s="15"/>
      <c r="D31" s="22"/>
      <c r="E31" s="15" t="s">
        <v>73</v>
      </c>
      <c r="F31" s="22"/>
      <c r="G31" s="22"/>
      <c r="H31" s="22"/>
      <c r="I31" s="22"/>
      <c r="K31" s="22"/>
      <c r="L31" s="22"/>
      <c r="N31" s="15" t="s">
        <v>27</v>
      </c>
      <c r="O31" s="22"/>
      <c r="Q31" s="15"/>
      <c r="R31" s="52">
        <f>Q32/L28</f>
        <v>5.8552808778237091E-2</v>
      </c>
      <c r="S31" s="44"/>
    </row>
    <row r="32" spans="2:19" ht="18" x14ac:dyDescent="0.35">
      <c r="B32" s="14"/>
      <c r="C32" s="3" t="s">
        <v>39</v>
      </c>
      <c r="D32" s="22" t="s">
        <v>15</v>
      </c>
      <c r="E32" s="22"/>
      <c r="F32" s="2">
        <v>80000</v>
      </c>
      <c r="G32" s="22" t="s">
        <v>37</v>
      </c>
      <c r="H32" s="33"/>
      <c r="I32" s="22"/>
      <c r="J32" s="3"/>
      <c r="K32" s="22" t="s">
        <v>1</v>
      </c>
      <c r="L32" s="22"/>
      <c r="M32" s="2"/>
      <c r="N32" s="22" t="s">
        <v>37</v>
      </c>
      <c r="O32" s="3" t="s">
        <v>39</v>
      </c>
      <c r="P32" s="22" t="s">
        <v>3</v>
      </c>
      <c r="Q32" s="54">
        <v>5000</v>
      </c>
      <c r="R32" s="54"/>
      <c r="S32" s="21" t="s">
        <v>37</v>
      </c>
    </row>
    <row r="33" spans="2:19" ht="4.5" customHeight="1" x14ac:dyDescent="0.25">
      <c r="B33" s="14"/>
      <c r="C33" s="22"/>
      <c r="D33" s="22"/>
      <c r="E33" s="22"/>
      <c r="F33" s="22"/>
      <c r="G33" s="22"/>
      <c r="H33" s="22"/>
      <c r="I33" s="22"/>
      <c r="J33" s="45"/>
      <c r="K33" s="22"/>
      <c r="L33" s="22"/>
      <c r="M33" s="22"/>
      <c r="N33" s="22"/>
      <c r="O33" s="22"/>
      <c r="P33" s="22"/>
      <c r="Q33" s="22"/>
      <c r="R33" s="22"/>
      <c r="S33" s="21"/>
    </row>
    <row r="34" spans="2:19" ht="18" x14ac:dyDescent="0.35">
      <c r="B34" s="14"/>
      <c r="C34" s="3"/>
      <c r="D34" s="22" t="s">
        <v>16</v>
      </c>
      <c r="E34" s="22"/>
      <c r="F34" s="2"/>
      <c r="G34" s="22" t="s">
        <v>37</v>
      </c>
      <c r="H34" s="33"/>
      <c r="I34" s="22"/>
      <c r="J34" s="3"/>
      <c r="K34" s="22" t="s">
        <v>2</v>
      </c>
      <c r="L34" s="22"/>
      <c r="M34" s="2"/>
      <c r="N34" s="22" t="s">
        <v>37</v>
      </c>
      <c r="O34" s="3"/>
      <c r="P34" s="22" t="s">
        <v>11</v>
      </c>
      <c r="Q34" s="54"/>
      <c r="R34" s="54"/>
      <c r="S34" s="21" t="s">
        <v>37</v>
      </c>
    </row>
    <row r="35" spans="2:19" ht="4.5" customHeight="1" x14ac:dyDescent="0.25">
      <c r="B35" s="1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1"/>
    </row>
    <row r="36" spans="2:19" ht="18" x14ac:dyDescent="0.35">
      <c r="B36" s="14"/>
      <c r="C36" s="3" t="s">
        <v>39</v>
      </c>
      <c r="D36" s="22" t="s">
        <v>14</v>
      </c>
      <c r="E36" s="22"/>
      <c r="F36" s="2">
        <v>10000</v>
      </c>
      <c r="G36" s="22" t="s">
        <v>37</v>
      </c>
      <c r="H36" s="33"/>
      <c r="I36" s="22"/>
      <c r="J36" s="3" t="s">
        <v>39</v>
      </c>
      <c r="K36" s="22" t="s">
        <v>75</v>
      </c>
      <c r="L36" s="22"/>
      <c r="M36" s="2">
        <v>20000</v>
      </c>
      <c r="N36" s="22" t="s">
        <v>37</v>
      </c>
      <c r="O36" s="3"/>
      <c r="P36" s="22" t="s">
        <v>23</v>
      </c>
      <c r="Q36" s="54"/>
      <c r="R36" s="54"/>
      <c r="S36" s="21" t="s">
        <v>37</v>
      </c>
    </row>
    <row r="37" spans="2:19" ht="5.25" customHeight="1" x14ac:dyDescent="0.25">
      <c r="B37" s="14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1"/>
    </row>
    <row r="38" spans="2:19" ht="18" x14ac:dyDescent="0.35">
      <c r="B38" s="14"/>
      <c r="C38" s="3"/>
      <c r="D38" s="22" t="s">
        <v>13</v>
      </c>
      <c r="E38" s="22"/>
      <c r="F38" s="2"/>
      <c r="G38" s="22" t="s">
        <v>37</v>
      </c>
      <c r="H38" s="33"/>
      <c r="I38" s="22"/>
      <c r="J38" s="3"/>
      <c r="K38" s="4" t="s">
        <v>17</v>
      </c>
      <c r="L38" s="22"/>
      <c r="M38" s="2"/>
      <c r="N38" s="22" t="s">
        <v>37</v>
      </c>
      <c r="O38" s="3"/>
      <c r="P38" s="4" t="s">
        <v>18</v>
      </c>
      <c r="Q38" s="54"/>
      <c r="R38" s="54"/>
      <c r="S38" s="21" t="s">
        <v>37</v>
      </c>
    </row>
    <row r="39" spans="2:19" ht="4.5" customHeight="1" x14ac:dyDescent="0.25">
      <c r="B39" s="1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/>
    </row>
    <row r="40" spans="2:19" ht="18" x14ac:dyDescent="0.35">
      <c r="B40" s="14"/>
      <c r="C40" s="35"/>
      <c r="D40" s="22"/>
      <c r="E40" s="22"/>
      <c r="H40" s="16" t="s">
        <v>79</v>
      </c>
      <c r="I40" s="55">
        <f>SUM(F32,F34,F36,F38,M32,M34,M36,M38)</f>
        <v>110000</v>
      </c>
      <c r="J40" s="55"/>
      <c r="K40" s="15" t="s">
        <v>37</v>
      </c>
      <c r="L40" s="22"/>
      <c r="N40" s="22"/>
      <c r="O40" s="46"/>
      <c r="P40" s="16" t="s">
        <v>80</v>
      </c>
      <c r="Q40" s="55">
        <f>SUM(Q32,Q34,Q36,Q38)</f>
        <v>5000</v>
      </c>
      <c r="R40" s="55"/>
      <c r="S40" s="40" t="s">
        <v>37</v>
      </c>
    </row>
    <row r="41" spans="2:19" ht="6" customHeight="1" x14ac:dyDescent="0.25">
      <c r="B41" s="28"/>
      <c r="C41" s="29"/>
      <c r="D41" s="41"/>
      <c r="E41" s="41"/>
      <c r="F41" s="41"/>
      <c r="G41" s="41"/>
      <c r="H41" s="29"/>
      <c r="I41" s="29"/>
      <c r="J41" s="29"/>
      <c r="K41" s="29"/>
      <c r="L41" s="29"/>
      <c r="M41" s="29"/>
      <c r="N41" s="29"/>
      <c r="O41" s="29"/>
      <c r="P41" s="42"/>
      <c r="Q41" s="42"/>
      <c r="R41" s="42"/>
      <c r="S41" s="30"/>
    </row>
    <row r="42" spans="2:19" ht="18" x14ac:dyDescent="0.35">
      <c r="B42" s="14"/>
      <c r="C42" s="18"/>
      <c r="D42" s="18"/>
      <c r="E42" s="18"/>
      <c r="F42" s="18"/>
      <c r="G42" s="18"/>
      <c r="H42" s="18"/>
      <c r="I42" s="22"/>
      <c r="J42" s="22"/>
      <c r="K42" s="16" t="s">
        <v>82</v>
      </c>
      <c r="L42" s="43">
        <f>SUM(I40,Q40)</f>
        <v>115000</v>
      </c>
      <c r="M42" s="15" t="s">
        <v>74</v>
      </c>
      <c r="O42" s="18"/>
      <c r="P42" s="18"/>
      <c r="Q42" s="18"/>
      <c r="R42" s="22"/>
      <c r="S42" s="21"/>
    </row>
    <row r="43" spans="2:19" ht="6" customHeight="1" x14ac:dyDescent="0.25">
      <c r="B43" s="14"/>
      <c r="C43" s="22"/>
      <c r="D43" s="22"/>
      <c r="E43" s="22"/>
      <c r="F43" s="22"/>
      <c r="G43" s="22"/>
      <c r="H43" s="22"/>
      <c r="I43" s="22"/>
      <c r="J43" s="22"/>
      <c r="K43" s="22"/>
      <c r="L43" s="18"/>
      <c r="M43" s="18"/>
      <c r="N43" s="18"/>
      <c r="O43" s="22"/>
      <c r="P43" s="22"/>
      <c r="Q43" s="22"/>
      <c r="R43" s="22"/>
      <c r="S43" s="21"/>
    </row>
    <row r="44" spans="2:19" ht="6" customHeight="1" x14ac:dyDescent="0.25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30"/>
    </row>
    <row r="45" spans="2:19" ht="19.5" x14ac:dyDescent="0.35">
      <c r="B45" s="14"/>
      <c r="D45" s="47" t="s">
        <v>69</v>
      </c>
      <c r="E45" s="22"/>
      <c r="F45" s="22"/>
      <c r="H45" s="39">
        <f>L42-L28</f>
        <v>29607</v>
      </c>
      <c r="I45" s="15" t="s">
        <v>37</v>
      </c>
      <c r="J45" s="3" t="s">
        <v>39</v>
      </c>
      <c r="K45" s="47" t="s">
        <v>70</v>
      </c>
      <c r="M45" s="15"/>
      <c r="N45" s="15"/>
      <c r="O45" s="3"/>
      <c r="P45" s="47" t="s">
        <v>68</v>
      </c>
      <c r="Q45" s="15"/>
      <c r="R45" s="22"/>
      <c r="S45" s="51">
        <f>L42/L28-1</f>
        <v>0.34671460189945313</v>
      </c>
    </row>
    <row r="46" spans="2:19" ht="6" customHeight="1" x14ac:dyDescent="0.25"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50"/>
    </row>
    <row r="48" spans="2:19" ht="18" x14ac:dyDescent="0.35">
      <c r="Q48" s="22"/>
      <c r="R48" s="33"/>
    </row>
    <row r="49" spans="16:18" x14ac:dyDescent="0.25">
      <c r="P49" s="22"/>
      <c r="Q49" s="22"/>
      <c r="R49" s="22"/>
    </row>
    <row r="50" spans="16:18" ht="18" x14ac:dyDescent="0.35">
      <c r="R50" s="33"/>
    </row>
  </sheetData>
  <sheetProtection sort="0"/>
  <mergeCells count="21">
    <mergeCell ref="E2:Q2"/>
    <mergeCell ref="Q14:R14"/>
    <mergeCell ref="Q16:R16"/>
    <mergeCell ref="Q18:R18"/>
    <mergeCell ref="Q20:R20"/>
    <mergeCell ref="Q6:R6"/>
    <mergeCell ref="Q7:R7"/>
    <mergeCell ref="Q8:R8"/>
    <mergeCell ref="B4:S4"/>
    <mergeCell ref="C10:K10"/>
    <mergeCell ref="Q34:R34"/>
    <mergeCell ref="Q36:R36"/>
    <mergeCell ref="Q38:R38"/>
    <mergeCell ref="I40:J40"/>
    <mergeCell ref="B12:S12"/>
    <mergeCell ref="Q24:R24"/>
    <mergeCell ref="Q26:R26"/>
    <mergeCell ref="Q22:R22"/>
    <mergeCell ref="B30:S30"/>
    <mergeCell ref="Q32:R32"/>
    <mergeCell ref="Q40:R40"/>
  </mergeCells>
  <pageMargins left="0.25" right="0.25" top="0.75" bottom="0.75" header="0.3" footer="0.3"/>
  <pageSetup paperSize="9" scale="53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Casado</dc:creator>
  <cp:lastModifiedBy>Maira</cp:lastModifiedBy>
  <cp:lastPrinted>2017-07-08T18:55:59Z</cp:lastPrinted>
  <dcterms:created xsi:type="dcterms:W3CDTF">2017-05-31T11:20:10Z</dcterms:created>
  <dcterms:modified xsi:type="dcterms:W3CDTF">2017-09-15T14:44:14Z</dcterms:modified>
</cp:coreProperties>
</file>